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vin\Documents\Documents\Documents\My Stuff\BID GROUP\BID Group\BID Mtg_files\Meeting Minute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3" i="1" l="1"/>
  <c r="R54" i="1"/>
  <c r="R55" i="1"/>
  <c r="R56" i="1"/>
  <c r="R57" i="1"/>
  <c r="R58" i="1"/>
  <c r="R59" i="1"/>
  <c r="R60" i="1"/>
  <c r="R50" i="1"/>
  <c r="R51" i="1"/>
  <c r="R52" i="1"/>
  <c r="R53" i="1"/>
  <c r="R49" i="1"/>
  <c r="R47" i="1"/>
  <c r="R48" i="1"/>
  <c r="R46" i="1"/>
  <c r="R45" i="1"/>
  <c r="R36" i="1"/>
  <c r="R30" i="1"/>
  <c r="R31" i="1"/>
  <c r="R15" i="1"/>
  <c r="R7" i="1"/>
  <c r="R6" i="1"/>
  <c r="R5" i="1"/>
  <c r="R4" i="1"/>
  <c r="R3" i="1"/>
  <c r="J63" i="1"/>
  <c r="J2" i="1"/>
  <c r="I63" i="1"/>
  <c r="I2" i="1"/>
  <c r="H63" i="1"/>
  <c r="H2" i="1"/>
  <c r="G63" i="1"/>
  <c r="G2" i="1"/>
  <c r="F63" i="1"/>
  <c r="F2" i="1"/>
  <c r="E63" i="1"/>
  <c r="E2" i="1"/>
  <c r="D63" i="1"/>
  <c r="D2" i="1"/>
  <c r="C63" i="1"/>
  <c r="J62" i="1"/>
  <c r="I62" i="1"/>
  <c r="H62" i="1" l="1"/>
  <c r="G62" i="1" l="1"/>
  <c r="F62" i="1" l="1"/>
  <c r="E62" i="1"/>
  <c r="R14" i="1" l="1"/>
  <c r="R16" i="1"/>
  <c r="R17" i="1"/>
  <c r="R18" i="1"/>
  <c r="R19" i="1"/>
  <c r="R20" i="1"/>
  <c r="R21" i="1"/>
  <c r="R22" i="1"/>
  <c r="R23" i="1"/>
  <c r="R24" i="1"/>
  <c r="R26" i="1"/>
  <c r="R28" i="1"/>
  <c r="R29" i="1"/>
  <c r="R32" i="1"/>
  <c r="R33" i="1"/>
  <c r="R34" i="1"/>
  <c r="R35" i="1"/>
  <c r="R37" i="1"/>
  <c r="R38" i="1"/>
  <c r="R39" i="1"/>
  <c r="R40" i="1"/>
  <c r="R41" i="1"/>
  <c r="R42" i="1"/>
  <c r="R43" i="1"/>
  <c r="R44" i="1"/>
  <c r="R10" i="1"/>
  <c r="R11" i="1"/>
  <c r="R12" i="1"/>
  <c r="R13" i="1"/>
  <c r="R9" i="1"/>
  <c r="R8" i="1"/>
  <c r="C62" i="1"/>
  <c r="R62" i="1" l="1"/>
  <c r="B62" i="1"/>
  <c r="D62" i="1" l="1"/>
</calcChain>
</file>

<file path=xl/sharedStrings.xml><?xml version="1.0" encoding="utf-8"?>
<sst xmlns="http://schemas.openxmlformats.org/spreadsheetml/2006/main" count="70" uniqueCount="69">
  <si>
    <t>APRIL</t>
  </si>
  <si>
    <t>BALANCE B/F</t>
  </si>
  <si>
    <t>SLDC</t>
  </si>
  <si>
    <t>INCOME</t>
  </si>
  <si>
    <t>GO CARDLESS</t>
  </si>
  <si>
    <t>DB COPYRIGHT</t>
  </si>
  <si>
    <t>KITTY IN PINK</t>
  </si>
  <si>
    <t>VAT</t>
  </si>
  <si>
    <t>BANK CHARGES</t>
  </si>
  <si>
    <t>C/F</t>
  </si>
  <si>
    <t>MAY</t>
  </si>
  <si>
    <t>CUMBRIA IN BLOOM</t>
  </si>
  <si>
    <t>FINGER PRINTS</t>
  </si>
  <si>
    <t>JUNE</t>
  </si>
  <si>
    <t>WARREN YOUNG</t>
  </si>
  <si>
    <t>JULY</t>
  </si>
  <si>
    <t>AUG</t>
  </si>
  <si>
    <t>SEPT</t>
  </si>
  <si>
    <t>OCT</t>
  </si>
  <si>
    <t>NOV</t>
  </si>
  <si>
    <t>JAN</t>
  </si>
  <si>
    <t>FEB</t>
  </si>
  <si>
    <t>MARCH</t>
  </si>
  <si>
    <t>TOTALS</t>
  </si>
  <si>
    <t>LOYALFREE</t>
  </si>
  <si>
    <t>ANDREW NICHOLIDES</t>
  </si>
  <si>
    <t>JF HORNBY</t>
  </si>
  <si>
    <t>ROSE AND CROWN</t>
  </si>
  <si>
    <t>TOTAL EXP</t>
  </si>
  <si>
    <t>BRITISH BID MEMBERSHIP</t>
  </si>
  <si>
    <t>J COWIN BOOKKEEPING</t>
  </si>
  <si>
    <t>ULVERSTON LVA</t>
  </si>
  <si>
    <t>MBC WIFI</t>
  </si>
  <si>
    <t>DEC</t>
  </si>
  <si>
    <t>MARL (LIGHTING HOAD</t>
  </si>
  <si>
    <t>VAT REFUND</t>
  </si>
  <si>
    <t xml:space="preserve">ESTEEM MANAGE </t>
  </si>
  <si>
    <t>ULVERSTON TOWN C</t>
  </si>
  <si>
    <t>THIRSTYS</t>
  </si>
  <si>
    <t>FURNESS PLASTICS</t>
  </si>
  <si>
    <t>GALA TENTS</t>
  </si>
  <si>
    <t>AMBEROL LTD</t>
  </si>
  <si>
    <t>ONE AGENCY MEDIA</t>
  </si>
  <si>
    <t>EVERY SECOND COUNTS</t>
  </si>
  <si>
    <t>LUSCOMBE PLANT HIRE</t>
  </si>
  <si>
    <t>A W LANDSCAPE</t>
  </si>
  <si>
    <t>UPC</t>
  </si>
  <si>
    <t>JUBILEE</t>
  </si>
  <si>
    <t>ARTSPACE</t>
  </si>
  <si>
    <t>THE CORO</t>
  </si>
  <si>
    <t>NATURE SIGN DESIGNS</t>
  </si>
  <si>
    <t>PAID IN ERROR</t>
  </si>
  <si>
    <t>ESTEEM (BOARDS)</t>
  </si>
  <si>
    <t>BEER MATS</t>
  </si>
  <si>
    <t>L DIGGLE</t>
  </si>
  <si>
    <t>REFUND</t>
  </si>
  <si>
    <t>L FOX MARSH HOUSE</t>
  </si>
  <si>
    <t>ESTEEM (ONE STAMP)</t>
  </si>
  <si>
    <t>UCP</t>
  </si>
  <si>
    <t>PLAYFUL NATURE</t>
  </si>
  <si>
    <t>SOUTH LAKES PAYMENT COLL</t>
  </si>
  <si>
    <t>ESTEEM TREE LIGHTS</t>
  </si>
  <si>
    <t>ESTEEM BOWS</t>
  </si>
  <si>
    <t>ULVERSTON CRICKET CLUB</t>
  </si>
  <si>
    <t>CHRISTMAS TREES</t>
  </si>
  <si>
    <t>DRONE FILMING</t>
  </si>
  <si>
    <t>VAT PAYMENT</t>
  </si>
  <si>
    <t>FATHER CHRISTMAS &amp; TOYS</t>
  </si>
  <si>
    <t>ULV TOWN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</si>
</sst>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1" fillId="6" borderId="0" xfId="0" applyFont="1" applyFill="1"/>
    <xf numFmtId="0" fontId="2" fillId="6" borderId="0" xfId="0" applyFont="1" applyFill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5" borderId="0" xfId="0" applyFont="1" applyFill="1"/>
    <xf numFmtId="0" fontId="2" fillId="4" borderId="0" xfId="0" applyFont="1" applyFill="1"/>
    <xf numFmtId="2" fontId="0" fillId="7" borderId="0" xfId="0" applyNumberFormat="1" applyFill="1"/>
    <xf numFmtId="0" fontId="0" fillId="7" borderId="0" xfId="0" applyFill="1"/>
    <xf numFmtId="0" fontId="2" fillId="7" borderId="0" xfId="0" applyFont="1" applyFill="1"/>
    <xf numFmtId="0" fontId="2" fillId="8" borderId="0" xfId="0" applyFont="1" applyFill="1"/>
    <xf numFmtId="2" fontId="0" fillId="8" borderId="0" xfId="0" applyNumberFormat="1" applyFill="1"/>
    <xf numFmtId="0" fontId="0" fillId="8" borderId="0" xfId="0" applyFill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view="pageLayout" zoomScaleNormal="100" workbookViewId="0">
      <selection activeCell="R63" sqref="R63"/>
    </sheetView>
  </sheetViews>
  <sheetFormatPr defaultRowHeight="15" x14ac:dyDescent="0.25"/>
  <cols>
    <col min="1" max="1" width="20" customWidth="1"/>
    <col min="2" max="2" width="9.42578125" style="1" customWidth="1"/>
    <col min="3" max="3" width="9.5703125" style="1" bestFit="1" customWidth="1"/>
    <col min="4" max="4" width="9.42578125" style="1" customWidth="1"/>
    <col min="5" max="6" width="9.5703125" style="1" bestFit="1" customWidth="1"/>
    <col min="7" max="7" width="9.5703125" bestFit="1" customWidth="1"/>
    <col min="8" max="11" width="9.5703125" style="1" bestFit="1" customWidth="1"/>
    <col min="12" max="12" width="9.5703125" style="1" hidden="1" customWidth="1"/>
    <col min="13" max="13" width="9.28515625" style="1" customWidth="1"/>
    <col min="14" max="14" width="9.85546875" style="1" customWidth="1"/>
    <col min="15" max="15" width="0.140625" hidden="1" customWidth="1"/>
    <col min="16" max="17" width="0.28515625" hidden="1" customWidth="1"/>
    <col min="18" max="18" width="10" style="1" customWidth="1"/>
  </cols>
  <sheetData>
    <row r="1" spans="1:48" x14ac:dyDescent="0.25">
      <c r="A1" s="4"/>
      <c r="B1" s="5" t="s">
        <v>0</v>
      </c>
      <c r="C1" s="1" t="s">
        <v>10</v>
      </c>
      <c r="D1" s="1" t="s">
        <v>13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33</v>
      </c>
      <c r="K1" s="1" t="s">
        <v>20</v>
      </c>
      <c r="M1" s="1" t="s">
        <v>21</v>
      </c>
      <c r="N1" s="1" t="s">
        <v>22</v>
      </c>
      <c r="O1" s="1"/>
      <c r="P1" s="1"/>
      <c r="Q1" s="1"/>
      <c r="R1" s="1" t="s">
        <v>23</v>
      </c>
    </row>
    <row r="2" spans="1:48" x14ac:dyDescent="0.25">
      <c r="A2" s="13" t="s">
        <v>1</v>
      </c>
      <c r="B2" s="5">
        <v>114057.77</v>
      </c>
      <c r="C2" s="2">
        <v>88790.62</v>
      </c>
      <c r="D2" s="2">
        <f t="shared" ref="D2:J2" si="0">C63</f>
        <v>81548.28</v>
      </c>
      <c r="E2" s="2">
        <f t="shared" si="0"/>
        <v>58227.22</v>
      </c>
      <c r="F2" s="2">
        <f t="shared" si="0"/>
        <v>26703.219999999998</v>
      </c>
      <c r="G2" s="2">
        <f t="shared" si="0"/>
        <v>30559.15</v>
      </c>
      <c r="H2" s="2">
        <f t="shared" si="0"/>
        <v>84840.540000000008</v>
      </c>
      <c r="I2" s="2">
        <f t="shared" si="0"/>
        <v>65728.010000000009</v>
      </c>
      <c r="J2" s="2">
        <f t="shared" si="0"/>
        <v>50871.55000000001</v>
      </c>
      <c r="K2" s="2"/>
      <c r="L2" s="2"/>
      <c r="M2" s="2"/>
      <c r="N2" s="2"/>
      <c r="O2" s="3"/>
      <c r="P2" s="3"/>
      <c r="Q2" s="3"/>
      <c r="R2" s="2"/>
    </row>
    <row r="3" spans="1:48" x14ac:dyDescent="0.25">
      <c r="A3" s="16" t="s">
        <v>3</v>
      </c>
      <c r="B3" s="5"/>
      <c r="G3">
        <v>59500.25</v>
      </c>
      <c r="J3" s="1">
        <v>63892.63</v>
      </c>
      <c r="R3" s="1">
        <f>SUM(B3:Q3)</f>
        <v>123392.88</v>
      </c>
    </row>
    <row r="4" spans="1:48" x14ac:dyDescent="0.25">
      <c r="A4" s="12" t="s">
        <v>55</v>
      </c>
      <c r="B4" s="2"/>
      <c r="C4" s="2"/>
      <c r="D4" s="2"/>
      <c r="E4" s="2"/>
      <c r="F4" s="2">
        <v>2392.4</v>
      </c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2">
        <f>SUM(B4:Q4)</f>
        <v>2392.4</v>
      </c>
    </row>
    <row r="5" spans="1:48" x14ac:dyDescent="0.25">
      <c r="A5" s="12" t="s">
        <v>53</v>
      </c>
      <c r="F5" s="1">
        <v>1314</v>
      </c>
      <c r="R5" s="1">
        <f>SUM(B5:Q5)</f>
        <v>1314</v>
      </c>
    </row>
    <row r="6" spans="1:48" x14ac:dyDescent="0.25">
      <c r="A6" s="12" t="s">
        <v>35</v>
      </c>
      <c r="F6" s="1">
        <v>5820.35</v>
      </c>
      <c r="R6" s="1">
        <f>SUM(B6:Q6)</f>
        <v>5820.35</v>
      </c>
    </row>
    <row r="7" spans="1:48" x14ac:dyDescent="0.25">
      <c r="A7" s="12"/>
      <c r="R7" s="23">
        <f>SUM(R3:R6)</f>
        <v>132919.63</v>
      </c>
    </row>
    <row r="8" spans="1:48" x14ac:dyDescent="0.25">
      <c r="A8" s="16" t="s">
        <v>42</v>
      </c>
      <c r="B8" s="1">
        <v>160</v>
      </c>
      <c r="D8" s="1">
        <v>640</v>
      </c>
      <c r="R8" s="1">
        <f>SUM(B8:N8)</f>
        <v>800</v>
      </c>
      <c r="S8" s="1"/>
    </row>
    <row r="9" spans="1:48" s="3" customFormat="1" x14ac:dyDescent="0.25">
      <c r="A9" s="11" t="s">
        <v>2</v>
      </c>
      <c r="B9" s="9">
        <v>3467.5</v>
      </c>
      <c r="C9" s="9"/>
      <c r="D9" s="9"/>
      <c r="E9" s="9"/>
      <c r="F9" s="9"/>
      <c r="G9" s="8"/>
      <c r="H9" s="9"/>
      <c r="I9" s="9"/>
      <c r="J9" s="9"/>
      <c r="K9" s="9"/>
      <c r="L9" s="9"/>
      <c r="M9" s="9"/>
      <c r="N9" s="17"/>
      <c r="O9" s="18"/>
      <c r="P9" s="18"/>
      <c r="Q9" s="18"/>
      <c r="R9" s="17">
        <f>SUM(B9:N9)</f>
        <v>3467.5</v>
      </c>
      <c r="S9" s="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 s="4"/>
      <c r="AU9" s="4"/>
      <c r="AV9" s="4"/>
    </row>
    <row r="10" spans="1:48" x14ac:dyDescent="0.25">
      <c r="A10" s="12" t="s">
        <v>36</v>
      </c>
      <c r="B10" s="1">
        <v>1819.64</v>
      </c>
      <c r="C10" s="1">
        <v>1914.29</v>
      </c>
      <c r="D10" s="1">
        <v>2228.08</v>
      </c>
      <c r="E10" s="1">
        <v>2071.96</v>
      </c>
      <c r="F10" s="1">
        <v>1715.65</v>
      </c>
      <c r="G10" s="1">
        <v>1715.65</v>
      </c>
      <c r="H10" s="1">
        <v>1868.27</v>
      </c>
      <c r="I10" s="1">
        <v>1723.62</v>
      </c>
      <c r="J10" s="1">
        <v>1853.62</v>
      </c>
      <c r="R10" s="1">
        <f t="shared" ref="R10:R26" si="1">SUM(B10:N10)</f>
        <v>16910.78</v>
      </c>
      <c r="S10" s="1"/>
      <c r="AT10" s="4"/>
      <c r="AU10" s="4"/>
      <c r="AV10" s="4"/>
    </row>
    <row r="11" spans="1:48" s="3" customFormat="1" x14ac:dyDescent="0.25">
      <c r="A11" s="11" t="s">
        <v>4</v>
      </c>
      <c r="B11" s="9">
        <v>288.83</v>
      </c>
      <c r="C11" s="9">
        <v>288.83</v>
      </c>
      <c r="D11" s="9">
        <v>288.93</v>
      </c>
      <c r="E11" s="9">
        <v>288.83</v>
      </c>
      <c r="F11" s="9">
        <v>288.83</v>
      </c>
      <c r="G11" s="9">
        <v>288.83</v>
      </c>
      <c r="H11" s="9">
        <v>288.83</v>
      </c>
      <c r="I11" s="9">
        <v>288.83</v>
      </c>
      <c r="J11" s="9">
        <v>288.83</v>
      </c>
      <c r="K11" s="9"/>
      <c r="L11" s="9"/>
      <c r="M11" s="9"/>
      <c r="N11" s="17"/>
      <c r="O11" s="18"/>
      <c r="P11" s="18"/>
      <c r="Q11" s="18"/>
      <c r="R11" s="17">
        <f t="shared" si="1"/>
        <v>2599.5699999999997</v>
      </c>
      <c r="S11" s="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4"/>
      <c r="AU11" s="4"/>
      <c r="AV11" s="4"/>
    </row>
    <row r="12" spans="1:48" x14ac:dyDescent="0.25">
      <c r="A12" s="12" t="s">
        <v>5</v>
      </c>
      <c r="C12" s="1">
        <v>300</v>
      </c>
      <c r="D12" s="1">
        <v>300</v>
      </c>
      <c r="E12" s="1">
        <v>600</v>
      </c>
      <c r="G12" s="1">
        <v>300</v>
      </c>
      <c r="H12" s="1">
        <v>300</v>
      </c>
      <c r="I12" s="1">
        <v>300</v>
      </c>
      <c r="J12" s="1">
        <v>600</v>
      </c>
      <c r="R12" s="1">
        <f t="shared" si="1"/>
        <v>2700</v>
      </c>
      <c r="S12" s="1"/>
      <c r="AT12" s="4"/>
      <c r="AU12" s="4"/>
      <c r="AV12" s="4"/>
    </row>
    <row r="13" spans="1:48" s="3" customFormat="1" x14ac:dyDescent="0.25">
      <c r="A13" s="11" t="s">
        <v>6</v>
      </c>
      <c r="B13" s="9">
        <v>735.73</v>
      </c>
      <c r="C13" s="9"/>
      <c r="D13" s="9">
        <v>275</v>
      </c>
      <c r="E13" s="9">
        <v>550</v>
      </c>
      <c r="F13" s="9"/>
      <c r="G13" s="9">
        <v>275</v>
      </c>
      <c r="H13" s="9">
        <v>275</v>
      </c>
      <c r="I13" s="9">
        <v>275</v>
      </c>
      <c r="J13" s="9">
        <v>550</v>
      </c>
      <c r="K13" s="9"/>
      <c r="L13" s="9"/>
      <c r="M13" s="9"/>
      <c r="N13" s="17"/>
      <c r="O13" s="18"/>
      <c r="P13" s="18"/>
      <c r="Q13" s="18"/>
      <c r="R13" s="17">
        <f t="shared" si="1"/>
        <v>2935.73</v>
      </c>
      <c r="S13" s="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 s="4"/>
      <c r="AU13" s="4"/>
      <c r="AV13" s="4"/>
    </row>
    <row r="14" spans="1:48" x14ac:dyDescent="0.25">
      <c r="A14" s="12" t="s">
        <v>11</v>
      </c>
      <c r="B14" s="1">
        <v>80</v>
      </c>
      <c r="C14" s="1">
        <v>130</v>
      </c>
      <c r="E14" s="1">
        <v>12062.11</v>
      </c>
      <c r="F14" s="1">
        <v>681.39</v>
      </c>
      <c r="R14" s="1">
        <f t="shared" si="1"/>
        <v>12953.5</v>
      </c>
      <c r="AT14" s="4"/>
      <c r="AU14" s="4"/>
      <c r="AV14" s="4"/>
    </row>
    <row r="15" spans="1:48" x14ac:dyDescent="0.25">
      <c r="A15" s="12" t="s">
        <v>60</v>
      </c>
      <c r="H15" s="1">
        <v>3467.5</v>
      </c>
      <c r="R15" s="1">
        <f t="shared" si="1"/>
        <v>3467.5</v>
      </c>
      <c r="AT15" s="4"/>
      <c r="AU15" s="4"/>
      <c r="AV15" s="4"/>
    </row>
    <row r="16" spans="1:48" s="3" customFormat="1" x14ac:dyDescent="0.25">
      <c r="A16" s="11"/>
      <c r="B16" s="9"/>
      <c r="C16" s="9"/>
      <c r="D16" s="9"/>
      <c r="E16" s="9"/>
      <c r="F16" s="9"/>
      <c r="G16" s="8"/>
      <c r="H16" s="9"/>
      <c r="I16" s="9"/>
      <c r="J16" s="9"/>
      <c r="K16" s="9"/>
      <c r="L16" s="9"/>
      <c r="M16" s="9"/>
      <c r="N16" s="17"/>
      <c r="O16" s="18"/>
      <c r="P16" s="18"/>
      <c r="Q16" s="18"/>
      <c r="R16" s="17">
        <f t="shared" si="1"/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4"/>
      <c r="AU16" s="4"/>
      <c r="AV16" s="4"/>
    </row>
    <row r="17" spans="1:48" x14ac:dyDescent="0.25">
      <c r="A17" s="12" t="s">
        <v>12</v>
      </c>
      <c r="B17" s="1">
        <v>1511.67</v>
      </c>
      <c r="C17" s="1">
        <v>581.75</v>
      </c>
      <c r="I17" s="1">
        <v>345.2</v>
      </c>
      <c r="R17" s="1">
        <f t="shared" si="1"/>
        <v>2438.62</v>
      </c>
      <c r="AT17" s="4"/>
      <c r="AU17" s="4"/>
      <c r="AV17" s="4"/>
    </row>
    <row r="18" spans="1:48" s="3" customFormat="1" x14ac:dyDescent="0.25">
      <c r="A18" s="11" t="s">
        <v>14</v>
      </c>
      <c r="B18" s="9">
        <v>1426.77</v>
      </c>
      <c r="C18" s="9">
        <v>86.62</v>
      </c>
      <c r="D18" s="9">
        <v>590.53</v>
      </c>
      <c r="E18" s="9">
        <v>833.36</v>
      </c>
      <c r="F18" s="9">
        <v>1649.38</v>
      </c>
      <c r="G18" s="9">
        <v>1835</v>
      </c>
      <c r="H18" s="9">
        <v>1083.4000000000001</v>
      </c>
      <c r="I18" s="9">
        <v>405</v>
      </c>
      <c r="J18" s="9"/>
      <c r="K18" s="9"/>
      <c r="L18" s="9"/>
      <c r="M18" s="9"/>
      <c r="N18" s="17"/>
      <c r="O18" s="18"/>
      <c r="P18" s="18"/>
      <c r="Q18" s="18"/>
      <c r="R18" s="17">
        <f t="shared" si="1"/>
        <v>7910.0599999999995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4"/>
      <c r="AU18" s="4"/>
      <c r="AV18" s="4"/>
    </row>
    <row r="19" spans="1:48" x14ac:dyDescent="0.25">
      <c r="A19" s="12" t="s">
        <v>37</v>
      </c>
      <c r="C19" s="1">
        <v>2028.35</v>
      </c>
      <c r="D19" s="1">
        <v>3256.2</v>
      </c>
      <c r="R19" s="1">
        <f t="shared" si="1"/>
        <v>5284.5499999999993</v>
      </c>
      <c r="AT19" s="4"/>
      <c r="AU19" s="4"/>
      <c r="AV19" s="4"/>
    </row>
    <row r="20" spans="1:48" s="3" customFormat="1" ht="13.5" customHeight="1" x14ac:dyDescent="0.25">
      <c r="A20" s="11" t="s">
        <v>24</v>
      </c>
      <c r="B20" s="9"/>
      <c r="C20" s="9"/>
      <c r="D20" s="9">
        <v>6355.8</v>
      </c>
      <c r="E20" s="9"/>
      <c r="F20" s="9"/>
      <c r="G20" s="8"/>
      <c r="H20" s="9"/>
      <c r="I20" s="9"/>
      <c r="J20" s="9"/>
      <c r="K20" s="9"/>
      <c r="L20" s="9"/>
      <c r="M20" s="9"/>
      <c r="N20" s="17"/>
      <c r="O20" s="18"/>
      <c r="P20" s="18"/>
      <c r="Q20" s="18"/>
      <c r="R20" s="17">
        <f t="shared" si="1"/>
        <v>6355.8</v>
      </c>
      <c r="S20" s="4"/>
      <c r="T20" s="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4"/>
      <c r="AU20" s="4"/>
      <c r="AV20" s="4"/>
    </row>
    <row r="21" spans="1:48" ht="3.75" hidden="1" customHeight="1" x14ac:dyDescent="0.25">
      <c r="A21" s="12"/>
      <c r="R21" s="1">
        <f t="shared" si="1"/>
        <v>0</v>
      </c>
      <c r="S21" s="4"/>
      <c r="T21" s="4"/>
    </row>
    <row r="22" spans="1:48" s="3" customFormat="1" hidden="1" x14ac:dyDescent="0.25">
      <c r="A22" s="11" t="s">
        <v>2</v>
      </c>
      <c r="B22" s="9"/>
      <c r="C22" s="9"/>
      <c r="D22" s="9"/>
      <c r="E22" s="9"/>
      <c r="F22" s="9"/>
      <c r="G22" s="8"/>
      <c r="H22" s="9"/>
      <c r="I22" s="9"/>
      <c r="J22" s="9"/>
      <c r="K22" s="9"/>
      <c r="L22" s="9"/>
      <c r="M22" s="9"/>
      <c r="N22" s="9"/>
      <c r="O22" s="8"/>
      <c r="P22" s="8"/>
      <c r="Q22" s="8"/>
      <c r="R22" s="1">
        <f t="shared" si="1"/>
        <v>0</v>
      </c>
      <c r="S22" s="4"/>
      <c r="T22" s="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8" x14ac:dyDescent="0.25">
      <c r="A23" s="12" t="s">
        <v>25</v>
      </c>
      <c r="B23" s="1">
        <v>780</v>
      </c>
      <c r="D23" s="1">
        <v>374</v>
      </c>
      <c r="H23" s="1">
        <v>420</v>
      </c>
      <c r="R23" s="1">
        <f t="shared" si="1"/>
        <v>1574</v>
      </c>
      <c r="S23" s="4"/>
      <c r="T23" s="4"/>
    </row>
    <row r="24" spans="1:48" x14ac:dyDescent="0.25">
      <c r="A24" s="11" t="s">
        <v>49</v>
      </c>
      <c r="B24" s="9"/>
      <c r="C24" s="9"/>
      <c r="D24" s="9">
        <v>405</v>
      </c>
      <c r="E24" s="9"/>
      <c r="F24" s="9"/>
      <c r="G24" s="8"/>
      <c r="H24" s="9"/>
      <c r="I24" s="9"/>
      <c r="J24" s="9"/>
      <c r="K24" s="9"/>
      <c r="L24" s="9"/>
      <c r="M24" s="9"/>
      <c r="N24" s="17"/>
      <c r="O24" s="18"/>
      <c r="P24" s="18"/>
      <c r="Q24" s="18"/>
      <c r="R24" s="17">
        <f t="shared" si="1"/>
        <v>405</v>
      </c>
      <c r="S24" s="4"/>
      <c r="T24" s="4"/>
    </row>
    <row r="25" spans="1:48" s="3" customFormat="1" ht="14.25" customHeight="1" x14ac:dyDescent="0.25">
      <c r="A25" s="12" t="s">
        <v>26</v>
      </c>
      <c r="B25" s="1"/>
      <c r="C25" s="1"/>
      <c r="D25" s="1"/>
      <c r="E25" s="1"/>
      <c r="F25" s="1"/>
      <c r="G25"/>
      <c r="H25" s="1"/>
      <c r="I25" s="1"/>
      <c r="J25" s="1"/>
      <c r="K25" s="1"/>
      <c r="L25" s="1"/>
      <c r="M25" s="1"/>
      <c r="N25" s="1"/>
      <c r="O25" s="8"/>
      <c r="P25" s="8"/>
      <c r="Q25" s="8"/>
      <c r="R25" s="1"/>
      <c r="S25" s="4"/>
      <c r="T25" s="4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8" hidden="1" x14ac:dyDescent="0.25">
      <c r="A26" s="12" t="s">
        <v>27</v>
      </c>
      <c r="R26" s="1">
        <f t="shared" si="1"/>
        <v>0</v>
      </c>
      <c r="S26" s="5"/>
      <c r="T26" s="5"/>
      <c r="U26" s="1"/>
    </row>
    <row r="27" spans="1:48" x14ac:dyDescent="0.25">
      <c r="A27" s="11" t="s">
        <v>29</v>
      </c>
      <c r="B27" s="9"/>
      <c r="C27" s="9"/>
      <c r="D27" s="9"/>
      <c r="E27" s="9"/>
      <c r="F27" s="9"/>
      <c r="G27" s="8"/>
      <c r="H27" s="9"/>
      <c r="I27" s="9"/>
      <c r="J27" s="9"/>
      <c r="K27" s="9"/>
      <c r="L27" s="9"/>
      <c r="M27" s="9"/>
      <c r="N27" s="17"/>
      <c r="O27" s="18"/>
      <c r="P27" s="18"/>
      <c r="Q27" s="18"/>
      <c r="R27" s="17"/>
      <c r="S27" s="4"/>
      <c r="T27" s="4"/>
    </row>
    <row r="28" spans="1:48" x14ac:dyDescent="0.25">
      <c r="A28" s="12" t="s">
        <v>30</v>
      </c>
      <c r="B28" s="1">
        <v>150</v>
      </c>
      <c r="E28" s="1">
        <v>240</v>
      </c>
      <c r="F28" s="1">
        <v>150</v>
      </c>
      <c r="G28" s="1">
        <v>240</v>
      </c>
      <c r="H28" s="1">
        <v>150</v>
      </c>
      <c r="J28" s="1">
        <v>150</v>
      </c>
      <c r="R28" s="1">
        <f t="shared" ref="R28:R60" si="2">SUM(B28:N28)</f>
        <v>1080</v>
      </c>
      <c r="S28" s="4"/>
      <c r="T28" s="4"/>
    </row>
    <row r="29" spans="1:48" x14ac:dyDescent="0.25">
      <c r="A29" s="11" t="s">
        <v>63</v>
      </c>
      <c r="B29" s="9"/>
      <c r="C29" s="9"/>
      <c r="D29" s="9"/>
      <c r="E29" s="9"/>
      <c r="F29" s="9"/>
      <c r="G29" s="10"/>
      <c r="H29" s="9">
        <v>9000</v>
      </c>
      <c r="I29" s="9"/>
      <c r="J29" s="9"/>
      <c r="K29" s="9"/>
      <c r="L29" s="9"/>
      <c r="M29" s="9"/>
      <c r="N29" s="17"/>
      <c r="O29" s="18"/>
      <c r="P29" s="18"/>
      <c r="Q29" s="18"/>
      <c r="R29" s="17">
        <f t="shared" si="2"/>
        <v>9000</v>
      </c>
      <c r="S29" s="4"/>
      <c r="T29" s="4"/>
    </row>
    <row r="30" spans="1:48" s="3" customFormat="1" x14ac:dyDescent="0.25">
      <c r="A30" s="13" t="s">
        <v>31</v>
      </c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4"/>
      <c r="P30" s="4"/>
      <c r="Q30" s="4"/>
      <c r="R30" s="17">
        <f t="shared" si="2"/>
        <v>0</v>
      </c>
      <c r="S30" s="4"/>
      <c r="T30" s="4"/>
      <c r="Y30"/>
      <c r="Z30"/>
      <c r="AA30"/>
      <c r="AB30"/>
      <c r="AC30"/>
      <c r="AD30"/>
    </row>
    <row r="31" spans="1:48" x14ac:dyDescent="0.25">
      <c r="A31" s="11" t="s">
        <v>32</v>
      </c>
      <c r="B31" s="9"/>
      <c r="C31" s="9"/>
      <c r="D31" s="9"/>
      <c r="E31" s="9">
        <v>5521.62</v>
      </c>
      <c r="F31" s="9"/>
      <c r="G31" s="8"/>
      <c r="H31" s="9"/>
      <c r="I31" s="9"/>
      <c r="J31" s="9"/>
      <c r="K31" s="9"/>
      <c r="L31" s="9"/>
      <c r="M31" s="9"/>
      <c r="N31" s="17"/>
      <c r="O31" s="18"/>
      <c r="P31" s="18"/>
      <c r="Q31" s="18"/>
      <c r="R31" s="17">
        <f t="shared" si="2"/>
        <v>5521.62</v>
      </c>
      <c r="S31" s="4"/>
      <c r="T31" s="4"/>
    </row>
    <row r="32" spans="1:48" x14ac:dyDescent="0.25">
      <c r="A32" s="12" t="s">
        <v>40</v>
      </c>
      <c r="B32" s="1">
        <v>5145.82</v>
      </c>
      <c r="R32" s="1">
        <f t="shared" si="2"/>
        <v>5145.82</v>
      </c>
      <c r="S32" s="4"/>
      <c r="T32" s="4"/>
    </row>
    <row r="33" spans="1:30" x14ac:dyDescent="0.25">
      <c r="A33" s="11" t="s">
        <v>48</v>
      </c>
      <c r="B33" s="9"/>
      <c r="C33" s="9"/>
      <c r="D33" s="9">
        <v>3500</v>
      </c>
      <c r="E33" s="9"/>
      <c r="F33" s="9"/>
      <c r="G33" s="8"/>
      <c r="H33" s="9"/>
      <c r="I33" s="9"/>
      <c r="J33" s="9"/>
      <c r="K33" s="9"/>
      <c r="L33" s="9"/>
      <c r="M33" s="9"/>
      <c r="N33" s="17"/>
      <c r="O33" s="18"/>
      <c r="P33" s="18"/>
      <c r="Q33" s="18"/>
      <c r="R33" s="17">
        <f t="shared" si="2"/>
        <v>3500</v>
      </c>
      <c r="S33" s="4"/>
      <c r="T33" s="4"/>
    </row>
    <row r="34" spans="1:30" x14ac:dyDescent="0.25">
      <c r="A34" s="12" t="s">
        <v>47</v>
      </c>
      <c r="D34" s="1">
        <v>700</v>
      </c>
      <c r="E34" s="1">
        <v>872.79</v>
      </c>
      <c r="F34" s="1">
        <v>30</v>
      </c>
      <c r="I34" s="1">
        <v>40</v>
      </c>
      <c r="R34" s="1">
        <f t="shared" si="2"/>
        <v>1642.79</v>
      </c>
      <c r="S34" s="4"/>
      <c r="T34" s="4"/>
    </row>
    <row r="35" spans="1:30" s="3" customFormat="1" x14ac:dyDescent="0.25">
      <c r="A35" s="11" t="s">
        <v>38</v>
      </c>
      <c r="B35" s="9">
        <v>2190</v>
      </c>
      <c r="C35" s="8"/>
      <c r="D35" s="8"/>
      <c r="E35" s="8"/>
      <c r="F35" s="8"/>
      <c r="G35" s="8"/>
      <c r="H35" s="8"/>
      <c r="I35" s="9"/>
      <c r="J35" s="9"/>
      <c r="K35" s="9"/>
      <c r="L35" s="9"/>
      <c r="M35" s="9"/>
      <c r="N35" s="17"/>
      <c r="O35" s="18"/>
      <c r="P35" s="18"/>
      <c r="Q35" s="18"/>
      <c r="R35" s="17">
        <f t="shared" si="2"/>
        <v>2190</v>
      </c>
      <c r="S35" s="4"/>
      <c r="T35" s="4"/>
      <c r="Y35"/>
      <c r="Z35"/>
      <c r="AA35"/>
      <c r="AB35"/>
      <c r="AC35"/>
      <c r="AD35"/>
    </row>
    <row r="36" spans="1:30" x14ac:dyDescent="0.25">
      <c r="A36" s="12" t="s">
        <v>34</v>
      </c>
      <c r="I36" s="1">
        <v>3000</v>
      </c>
      <c r="R36" s="17">
        <f t="shared" si="2"/>
        <v>3000</v>
      </c>
      <c r="Y36" s="3"/>
      <c r="Z36" s="3"/>
      <c r="AA36" s="3"/>
      <c r="AB36" s="3"/>
      <c r="AC36" s="3"/>
      <c r="AD36" s="3"/>
    </row>
    <row r="37" spans="1:30" x14ac:dyDescent="0.25">
      <c r="A37" s="11" t="s">
        <v>44</v>
      </c>
      <c r="B37" s="9"/>
      <c r="C37" s="9">
        <v>167.5</v>
      </c>
      <c r="D37" s="9">
        <v>9.5</v>
      </c>
      <c r="E37" s="9"/>
      <c r="F37" s="9">
        <v>127</v>
      </c>
      <c r="G37" s="8">
        <v>22.55</v>
      </c>
      <c r="H37" s="9"/>
      <c r="I37" s="9"/>
      <c r="J37" s="9"/>
      <c r="K37" s="9"/>
      <c r="L37" s="9"/>
      <c r="M37" s="9"/>
      <c r="N37" s="17"/>
      <c r="O37" s="18"/>
      <c r="P37" s="18"/>
      <c r="Q37" s="18"/>
      <c r="R37" s="17">
        <f t="shared" si="2"/>
        <v>326.55</v>
      </c>
      <c r="Y37" s="3"/>
      <c r="Z37" s="3"/>
      <c r="AA37" s="3"/>
      <c r="AB37" s="3"/>
      <c r="AC37" s="3"/>
      <c r="AD37" s="3"/>
    </row>
    <row r="38" spans="1:30" x14ac:dyDescent="0.25">
      <c r="A38" s="12" t="s">
        <v>56</v>
      </c>
      <c r="D38" s="1">
        <v>1448.92</v>
      </c>
      <c r="E38" s="1">
        <v>350.8</v>
      </c>
      <c r="F38" s="1">
        <v>89.92</v>
      </c>
      <c r="G38" s="1">
        <v>401.29</v>
      </c>
      <c r="H38" s="1">
        <v>842.35</v>
      </c>
      <c r="I38" s="1">
        <v>374.75</v>
      </c>
      <c r="R38" s="1">
        <f t="shared" si="2"/>
        <v>3508.03</v>
      </c>
      <c r="Y38" s="3"/>
      <c r="Z38" s="3"/>
      <c r="AA38" s="3"/>
      <c r="AB38" s="3"/>
      <c r="AC38" s="3"/>
      <c r="AD38" s="3"/>
    </row>
    <row r="39" spans="1:30" x14ac:dyDescent="0.25">
      <c r="A39" s="11" t="s">
        <v>45</v>
      </c>
      <c r="B39" s="9"/>
      <c r="C39" s="9">
        <v>40.06</v>
      </c>
      <c r="D39" s="9"/>
      <c r="E39" s="9"/>
      <c r="F39" s="9"/>
      <c r="G39" s="8"/>
      <c r="H39" s="9"/>
      <c r="I39" s="9"/>
      <c r="J39" s="9"/>
      <c r="K39" s="9"/>
      <c r="L39" s="9"/>
      <c r="M39" s="9"/>
      <c r="N39" s="17"/>
      <c r="O39" s="18"/>
      <c r="P39" s="18"/>
      <c r="Q39" s="18"/>
      <c r="R39" s="17">
        <f t="shared" si="2"/>
        <v>40.06</v>
      </c>
      <c r="Y39" s="3"/>
      <c r="Z39" s="3"/>
      <c r="AA39" s="3"/>
      <c r="AB39" s="3"/>
      <c r="AC39" s="3"/>
      <c r="AD39" s="3"/>
    </row>
    <row r="40" spans="1:30" x14ac:dyDescent="0.25">
      <c r="A40" s="12" t="s">
        <v>46</v>
      </c>
      <c r="D40" s="1">
        <v>750</v>
      </c>
      <c r="R40" s="1">
        <f t="shared" si="2"/>
        <v>750</v>
      </c>
      <c r="Y40" s="3"/>
      <c r="Z40" s="3"/>
      <c r="AA40" s="3"/>
      <c r="AB40" s="3"/>
      <c r="AC40" s="3"/>
      <c r="AD40" s="3"/>
    </row>
    <row r="41" spans="1:30" x14ac:dyDescent="0.25">
      <c r="A41" s="11" t="s">
        <v>41</v>
      </c>
      <c r="B41" s="9">
        <v>4134.88</v>
      </c>
      <c r="C41" s="9"/>
      <c r="D41" s="9"/>
      <c r="E41" s="9"/>
      <c r="F41" s="9"/>
      <c r="G41" s="8"/>
      <c r="H41" s="9"/>
      <c r="I41" s="9"/>
      <c r="J41" s="9"/>
      <c r="K41" s="9"/>
      <c r="L41" s="9"/>
      <c r="M41" s="9"/>
      <c r="N41" s="17"/>
      <c r="O41" s="18"/>
      <c r="P41" s="18"/>
      <c r="Q41" s="18"/>
      <c r="R41" s="17">
        <f t="shared" si="2"/>
        <v>4134.88</v>
      </c>
    </row>
    <row r="42" spans="1:30" x14ac:dyDescent="0.25">
      <c r="A42" s="13" t="s">
        <v>8</v>
      </c>
      <c r="B42" s="5">
        <v>8</v>
      </c>
      <c r="C42" s="5">
        <v>8</v>
      </c>
      <c r="D42" s="5">
        <v>8</v>
      </c>
      <c r="E42" s="5">
        <v>8</v>
      </c>
      <c r="F42" s="5">
        <v>8</v>
      </c>
      <c r="G42" s="5">
        <v>8</v>
      </c>
      <c r="H42" s="5">
        <v>8</v>
      </c>
      <c r="I42" s="5">
        <v>8</v>
      </c>
      <c r="J42" s="5">
        <v>8</v>
      </c>
      <c r="K42" s="5"/>
      <c r="L42" s="5"/>
      <c r="M42" s="5"/>
      <c r="N42" s="5"/>
      <c r="O42" s="4"/>
      <c r="P42" s="4"/>
      <c r="Q42" s="4"/>
      <c r="R42" s="1">
        <f t="shared" si="2"/>
        <v>72</v>
      </c>
    </row>
    <row r="43" spans="1:30" x14ac:dyDescent="0.25">
      <c r="A43" s="19" t="s">
        <v>43</v>
      </c>
      <c r="B43" s="17"/>
      <c r="C43" s="17">
        <v>1200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8"/>
      <c r="Q43" s="18"/>
      <c r="R43" s="17">
        <f t="shared" si="2"/>
        <v>1200</v>
      </c>
    </row>
    <row r="44" spans="1:30" x14ac:dyDescent="0.25">
      <c r="A44" s="13" t="s">
        <v>7</v>
      </c>
      <c r="B44" s="5">
        <v>3132.31</v>
      </c>
      <c r="C44" s="5">
        <v>496.94</v>
      </c>
      <c r="D44" s="5">
        <v>2191.1</v>
      </c>
      <c r="E44" s="5">
        <v>4007.91</v>
      </c>
      <c r="F44" s="5">
        <v>179.15</v>
      </c>
      <c r="G44" s="5">
        <v>132.54</v>
      </c>
      <c r="H44" s="5">
        <v>1001.32</v>
      </c>
      <c r="I44" s="5">
        <v>949.59</v>
      </c>
      <c r="J44" s="5">
        <v>57.77</v>
      </c>
      <c r="K44" s="5"/>
      <c r="L44" s="5"/>
      <c r="M44" s="5"/>
      <c r="N44" s="5"/>
      <c r="O44" s="4"/>
      <c r="P44" s="4"/>
      <c r="Q44" s="4"/>
      <c r="R44" s="5">
        <f t="shared" si="2"/>
        <v>12148.630000000001</v>
      </c>
      <c r="Y44" s="3"/>
      <c r="Z44" s="3"/>
      <c r="AA44" s="3"/>
      <c r="AB44" s="3"/>
      <c r="AC44" s="3"/>
      <c r="AD44" s="3"/>
    </row>
    <row r="45" spans="1:30" x14ac:dyDescent="0.25">
      <c r="A45" s="19" t="s">
        <v>39</v>
      </c>
      <c r="B45" s="17">
        <v>236</v>
      </c>
      <c r="C45" s="17"/>
      <c r="D45" s="17"/>
      <c r="E45" s="17"/>
      <c r="F45" s="17"/>
      <c r="G45" s="18"/>
      <c r="H45" s="17"/>
      <c r="I45" s="17"/>
      <c r="J45" s="17"/>
      <c r="K45" s="17"/>
      <c r="L45" s="17"/>
      <c r="M45" s="17"/>
      <c r="N45" s="17"/>
      <c r="O45" s="18"/>
      <c r="P45" s="18"/>
      <c r="Q45" s="18"/>
      <c r="R45" s="5">
        <f t="shared" si="2"/>
        <v>236</v>
      </c>
    </row>
    <row r="46" spans="1:30" x14ac:dyDescent="0.25">
      <c r="A46" s="12" t="s">
        <v>51</v>
      </c>
      <c r="E46" s="1">
        <v>2752.4</v>
      </c>
      <c r="R46" s="5">
        <f t="shared" si="2"/>
        <v>2752.4</v>
      </c>
    </row>
    <row r="47" spans="1:30" x14ac:dyDescent="0.25">
      <c r="A47" s="19" t="s">
        <v>57</v>
      </c>
      <c r="B47" s="17"/>
      <c r="C47" s="17"/>
      <c r="D47" s="17"/>
      <c r="E47" s="17">
        <v>274.39999999999998</v>
      </c>
      <c r="F47" s="17"/>
      <c r="G47" s="18"/>
      <c r="H47" s="17"/>
      <c r="I47" s="17"/>
      <c r="J47" s="17"/>
      <c r="K47" s="17"/>
      <c r="L47" s="17"/>
      <c r="M47" s="17"/>
      <c r="N47" s="17"/>
      <c r="O47" s="18"/>
      <c r="P47" s="18"/>
      <c r="Q47" s="18"/>
      <c r="R47" s="5">
        <f t="shared" si="2"/>
        <v>274.39999999999998</v>
      </c>
    </row>
    <row r="48" spans="1:30" s="4" customFormat="1" x14ac:dyDescent="0.25">
      <c r="A48" s="13" t="s">
        <v>61</v>
      </c>
      <c r="B48" s="5"/>
      <c r="C48" s="5"/>
      <c r="D48" s="5"/>
      <c r="E48" s="5"/>
      <c r="F48" s="5"/>
      <c r="H48" s="5">
        <v>270.58</v>
      </c>
      <c r="I48" s="5">
        <v>44.36</v>
      </c>
      <c r="J48" s="5"/>
      <c r="K48" s="5"/>
      <c r="L48" s="5"/>
      <c r="M48" s="5"/>
      <c r="N48" s="5"/>
      <c r="R48" s="5">
        <f t="shared" si="2"/>
        <v>314.94</v>
      </c>
    </row>
    <row r="49" spans="1:18" x14ac:dyDescent="0.25">
      <c r="A49" s="19" t="s">
        <v>62</v>
      </c>
      <c r="B49" s="17"/>
      <c r="C49" s="17"/>
      <c r="D49" s="17"/>
      <c r="E49" s="17"/>
      <c r="F49" s="17"/>
      <c r="G49" s="18"/>
      <c r="H49" s="17">
        <v>137.28</v>
      </c>
      <c r="I49" s="17"/>
      <c r="J49" s="17"/>
      <c r="K49" s="17"/>
      <c r="L49" s="17"/>
      <c r="M49" s="17"/>
      <c r="N49" s="17"/>
      <c r="O49" s="18"/>
      <c r="P49" s="18"/>
      <c r="Q49" s="18"/>
      <c r="R49" s="5">
        <f t="shared" si="2"/>
        <v>137.28</v>
      </c>
    </row>
    <row r="50" spans="1:18" s="4" customFormat="1" x14ac:dyDescent="0.25">
      <c r="A50" s="13" t="s">
        <v>67</v>
      </c>
      <c r="B50" s="5"/>
      <c r="C50" s="5"/>
      <c r="D50" s="5"/>
      <c r="E50" s="5"/>
      <c r="F50" s="5"/>
      <c r="H50" s="5"/>
      <c r="I50" s="5"/>
      <c r="J50" s="5">
        <v>300</v>
      </c>
      <c r="K50" s="5"/>
      <c r="L50" s="5"/>
      <c r="M50" s="5"/>
      <c r="N50" s="5"/>
      <c r="R50" s="5">
        <f t="shared" si="2"/>
        <v>300</v>
      </c>
    </row>
    <row r="51" spans="1:18" x14ac:dyDescent="0.25">
      <c r="A51" s="19" t="s">
        <v>68</v>
      </c>
      <c r="B51" s="17"/>
      <c r="C51" s="17"/>
      <c r="D51" s="17"/>
      <c r="E51" s="17"/>
      <c r="F51" s="17"/>
      <c r="G51" s="18"/>
      <c r="H51" s="17"/>
      <c r="I51" s="17"/>
      <c r="J51" s="17">
        <v>150</v>
      </c>
      <c r="K51" s="17"/>
      <c r="L51" s="17"/>
      <c r="M51" s="17"/>
      <c r="N51" s="17"/>
      <c r="O51" s="18"/>
      <c r="P51" s="18"/>
      <c r="Q51" s="18"/>
      <c r="R51" s="5">
        <f t="shared" si="2"/>
        <v>150</v>
      </c>
    </row>
    <row r="52" spans="1:18" s="4" customFormat="1" x14ac:dyDescent="0.25">
      <c r="A52" s="13" t="s">
        <v>64</v>
      </c>
      <c r="B52" s="5"/>
      <c r="C52" s="5"/>
      <c r="D52" s="5"/>
      <c r="E52" s="5"/>
      <c r="F52" s="5"/>
      <c r="H52" s="5"/>
      <c r="I52" s="5">
        <v>1040</v>
      </c>
      <c r="J52" s="5"/>
      <c r="K52" s="5"/>
      <c r="L52" s="5"/>
      <c r="M52" s="5"/>
      <c r="N52" s="5"/>
      <c r="R52" s="5">
        <f t="shared" si="2"/>
        <v>1040</v>
      </c>
    </row>
    <row r="53" spans="1:18" x14ac:dyDescent="0.25">
      <c r="A53" s="19" t="s">
        <v>65</v>
      </c>
      <c r="B53" s="17"/>
      <c r="C53" s="17"/>
      <c r="D53" s="17"/>
      <c r="E53" s="17"/>
      <c r="F53" s="17"/>
      <c r="G53" s="18"/>
      <c r="H53" s="17"/>
      <c r="I53" s="17">
        <v>525</v>
      </c>
      <c r="J53" s="17"/>
      <c r="K53" s="17"/>
      <c r="L53" s="17"/>
      <c r="M53" s="17"/>
      <c r="N53" s="17"/>
      <c r="O53" s="18"/>
      <c r="P53" s="18"/>
      <c r="Q53" s="18"/>
      <c r="R53" s="5">
        <f t="shared" si="2"/>
        <v>525</v>
      </c>
    </row>
    <row r="54" spans="1:18" x14ac:dyDescent="0.25">
      <c r="A54" s="12" t="s">
        <v>52</v>
      </c>
      <c r="E54" s="1">
        <v>459.82</v>
      </c>
      <c r="R54" s="5">
        <f t="shared" si="2"/>
        <v>459.82</v>
      </c>
    </row>
    <row r="55" spans="1:18" x14ac:dyDescent="0.25">
      <c r="A55" s="19" t="s">
        <v>54</v>
      </c>
      <c r="B55" s="17"/>
      <c r="C55" s="17"/>
      <c r="D55" s="17"/>
      <c r="E55" s="17"/>
      <c r="F55" s="17">
        <v>193</v>
      </c>
      <c r="G55" s="18"/>
      <c r="H55" s="17"/>
      <c r="I55" s="17"/>
      <c r="J55" s="17"/>
      <c r="K55" s="17"/>
      <c r="L55" s="17"/>
      <c r="M55" s="17"/>
      <c r="N55" s="17"/>
      <c r="O55" s="18"/>
      <c r="P55" s="18"/>
      <c r="Q55" s="18"/>
      <c r="R55" s="5">
        <f t="shared" si="2"/>
        <v>193</v>
      </c>
    </row>
    <row r="56" spans="1:18" x14ac:dyDescent="0.25">
      <c r="A56" s="12" t="s">
        <v>58</v>
      </c>
      <c r="F56" s="1">
        <v>458.5</v>
      </c>
      <c r="R56" s="5">
        <f t="shared" si="2"/>
        <v>458.5</v>
      </c>
    </row>
    <row r="57" spans="1:18" x14ac:dyDescent="0.25">
      <c r="A57" s="19" t="s">
        <v>59</v>
      </c>
      <c r="B57" s="17"/>
      <c r="C57" s="17"/>
      <c r="D57" s="17"/>
      <c r="E57" s="17"/>
      <c r="F57" s="17">
        <v>100</v>
      </c>
      <c r="G57" s="18"/>
      <c r="H57" s="17"/>
      <c r="I57" s="17"/>
      <c r="J57" s="17"/>
      <c r="K57" s="17"/>
      <c r="L57" s="17"/>
      <c r="M57" s="17"/>
      <c r="N57" s="17"/>
      <c r="O57" s="18"/>
      <c r="P57" s="18"/>
      <c r="Q57" s="18"/>
      <c r="R57" s="5">
        <f t="shared" si="2"/>
        <v>100</v>
      </c>
    </row>
    <row r="58" spans="1:18" s="4" customFormat="1" x14ac:dyDescent="0.25">
      <c r="A58" s="13" t="s">
        <v>66</v>
      </c>
      <c r="B58" s="5"/>
      <c r="C58" s="5"/>
      <c r="D58" s="5"/>
      <c r="E58" s="5"/>
      <c r="F58" s="5"/>
      <c r="H58" s="5"/>
      <c r="I58" s="5">
        <v>5537.11</v>
      </c>
      <c r="J58" s="5"/>
      <c r="K58" s="5"/>
      <c r="L58" s="5"/>
      <c r="M58" s="5"/>
      <c r="N58" s="5"/>
      <c r="R58" s="5">
        <f t="shared" si="2"/>
        <v>5537.11</v>
      </c>
    </row>
    <row r="59" spans="1:18" s="4" customFormat="1" x14ac:dyDescent="0.25">
      <c r="A59" s="13"/>
      <c r="B59" s="5"/>
      <c r="C59" s="5"/>
      <c r="D59" s="5"/>
      <c r="E59" s="5"/>
      <c r="F59" s="5"/>
      <c r="H59" s="5"/>
      <c r="I59" s="5"/>
      <c r="J59" s="5"/>
      <c r="K59" s="5"/>
      <c r="L59" s="5"/>
      <c r="M59" s="5"/>
      <c r="N59" s="5"/>
      <c r="R59" s="5">
        <f t="shared" si="2"/>
        <v>0</v>
      </c>
    </row>
    <row r="60" spans="1:18" s="22" customFormat="1" x14ac:dyDescent="0.25">
      <c r="A60" s="20" t="s">
        <v>50</v>
      </c>
      <c r="B60" s="21"/>
      <c r="C60" s="21"/>
      <c r="D60" s="21"/>
      <c r="E60" s="21">
        <v>630</v>
      </c>
      <c r="F60" s="21"/>
      <c r="H60" s="21"/>
      <c r="I60" s="21"/>
      <c r="J60" s="21"/>
      <c r="K60" s="21"/>
      <c r="L60" s="21"/>
      <c r="M60" s="21"/>
      <c r="N60" s="21"/>
      <c r="R60" s="5">
        <f t="shared" si="2"/>
        <v>630</v>
      </c>
    </row>
    <row r="61" spans="1:18" s="4" customFormat="1" x14ac:dyDescent="0.25">
      <c r="A61" s="13"/>
      <c r="B61" s="5"/>
      <c r="C61" s="5"/>
      <c r="D61" s="5"/>
      <c r="E61" s="5"/>
      <c r="F61" s="5"/>
      <c r="H61" s="5"/>
      <c r="I61" s="5"/>
      <c r="J61" s="5"/>
      <c r="K61" s="5"/>
      <c r="L61" s="5"/>
      <c r="M61" s="5"/>
      <c r="N61" s="5"/>
      <c r="R61" s="5"/>
    </row>
    <row r="62" spans="1:18" ht="16.5" customHeight="1" x14ac:dyDescent="0.25">
      <c r="A62" s="14" t="s">
        <v>28</v>
      </c>
      <c r="B62" s="2">
        <f>SUM(B8:B45)</f>
        <v>25267.15</v>
      </c>
      <c r="C62" s="2">
        <f>SUM(C8:C45)</f>
        <v>7242.34</v>
      </c>
      <c r="D62" s="2">
        <f>SUM(D8:D44)</f>
        <v>23321.059999999998</v>
      </c>
      <c r="E62" s="2">
        <f t="shared" ref="E62:J62" si="3">SUM(E8:E60)</f>
        <v>31524.000000000004</v>
      </c>
      <c r="F62" s="2">
        <f t="shared" si="3"/>
        <v>5670.82</v>
      </c>
      <c r="G62" s="2">
        <f t="shared" si="3"/>
        <v>5218.8599999999997</v>
      </c>
      <c r="H62" s="2">
        <f t="shared" si="3"/>
        <v>19112.53</v>
      </c>
      <c r="I62" s="2">
        <f t="shared" si="3"/>
        <v>14856.46</v>
      </c>
      <c r="J62" s="2">
        <f t="shared" si="3"/>
        <v>3958.22</v>
      </c>
      <c r="K62" s="2"/>
      <c r="L62" s="2"/>
      <c r="M62" s="2"/>
      <c r="N62" s="2"/>
      <c r="O62" s="3"/>
      <c r="P62" s="3"/>
      <c r="Q62" s="3"/>
      <c r="R62" s="2">
        <f>SUM(R8:R60)</f>
        <v>136171.43999999997</v>
      </c>
    </row>
    <row r="63" spans="1:18" x14ac:dyDescent="0.25">
      <c r="A63" s="15" t="s">
        <v>9</v>
      </c>
      <c r="B63" s="7">
        <v>88790.62</v>
      </c>
      <c r="C63" s="7">
        <f>B63-C62</f>
        <v>81548.28</v>
      </c>
      <c r="D63" s="7">
        <f>C63-D62</f>
        <v>58227.22</v>
      </c>
      <c r="E63" s="7">
        <f>D63-E62</f>
        <v>26703.219999999998</v>
      </c>
      <c r="F63" s="7">
        <f>E63-F62+F4+F5+F6</f>
        <v>30559.15</v>
      </c>
      <c r="G63" s="7">
        <f>F63-G62+G3</f>
        <v>84840.540000000008</v>
      </c>
      <c r="H63" s="7">
        <f>G63-H62</f>
        <v>65728.010000000009</v>
      </c>
      <c r="I63" s="7">
        <f>H63-I62</f>
        <v>50871.55000000001</v>
      </c>
      <c r="J63" s="7">
        <f>I63-J62+J3</f>
        <v>110805.96</v>
      </c>
      <c r="K63" s="7"/>
      <c r="L63" s="7"/>
      <c r="M63" s="7"/>
      <c r="N63" s="7"/>
      <c r="O63" s="6"/>
      <c r="P63" s="6"/>
      <c r="Q63" s="6"/>
      <c r="R63" s="7">
        <f>B2+R7-R62</f>
        <v>110805.96000000005</v>
      </c>
    </row>
    <row r="64" spans="1:18" x14ac:dyDescent="0.25">
      <c r="A64" s="12"/>
    </row>
  </sheetData>
  <pageMargins left="0" right="0" top="0.94488188976377951" bottom="0" header="0.31496062992125984" footer="0.31496062992125984"/>
  <pageSetup paperSize="9" orientation="landscape" horizontalDpi="4294967293" verticalDpi="300" r:id="rId1"/>
  <headerFooter>
    <oddHeader>&amp;CULVERSTON BID
YEAR TO DATE 2022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Gavin Knott</cp:lastModifiedBy>
  <cp:lastPrinted>2023-01-17T14:52:55Z</cp:lastPrinted>
  <dcterms:created xsi:type="dcterms:W3CDTF">2021-11-03T17:10:52Z</dcterms:created>
  <dcterms:modified xsi:type="dcterms:W3CDTF">2023-02-01T11:25:42Z</dcterms:modified>
</cp:coreProperties>
</file>